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11130" activeTab="0"/>
  </bookViews>
  <sheets>
    <sheet name="m4a_2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<sst xmlns="http://schemas.openxmlformats.org/spreadsheetml/2006/main" count="53" uniqueCount="50">
  <si>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              </t>
  </si>
  <si>
    <t>dati assoluti in tonnellate</t>
  </si>
  <si>
    <t>INDICATORI DI QUALITA'</t>
  </si>
  <si>
    <t>TOTALE RD AVVIATA AL RECUPERO</t>
  </si>
  <si>
    <t>TOTALE RD AVVIATA ALLO SMALTIMENTO</t>
  </si>
  <si>
    <t>TOTALE RACCOLTA DIFFERENZIATA</t>
  </si>
  <si>
    <t>TOTALE RACCOLTA INDIFFERENZIATA</t>
  </si>
  <si>
    <t>PRODUZIONE RIFIUTI TOTALE</t>
  </si>
  <si>
    <t>% RACCOLTA DIFFERENZIATA</t>
  </si>
  <si>
    <t>CARTA - CARTONE</t>
  </si>
  <si>
    <t>VETRO</t>
  </si>
  <si>
    <t>LATTINE</t>
  </si>
  <si>
    <t>IMBALLAGGI IN PLASTICA</t>
  </si>
  <si>
    <t>FRAZIONE ORGANICA</t>
  </si>
  <si>
    <t>POTATURE, SFALCI</t>
  </si>
  <si>
    <t>LEGNO</t>
  </si>
  <si>
    <t>METALLI</t>
  </si>
  <si>
    <t>OLI VEGETALI</t>
  </si>
  <si>
    <t>OLI ESAUSTI</t>
  </si>
  <si>
    <t>BATTERIE ACCUMULATORI PER VEICOLI</t>
  </si>
  <si>
    <t>PILE O ACCUMULATORI PORTATILI</t>
  </si>
  <si>
    <t>RAEE</t>
  </si>
  <si>
    <t>ABITI E PRODOTTI TESSILI</t>
  </si>
  <si>
    <t>PNEUMATICI</t>
  </si>
  <si>
    <t>INERTI</t>
  </si>
  <si>
    <t>TONER E CARTUCCE</t>
  </si>
  <si>
    <t>INGOMBRANTI A RECUPERO</t>
  </si>
  <si>
    <t>FARMACI SCADUTI</t>
  </si>
  <si>
    <t>ALTRE RACCOLTE</t>
  </si>
  <si>
    <t>INGOMBRANTI A SMALTIMENTO</t>
  </si>
  <si>
    <t>PILE - BATTERIE</t>
  </si>
  <si>
    <t>VERNICI, ADESIVI, ECC</t>
  </si>
  <si>
    <t>PESTICIDI</t>
  </si>
  <si>
    <t>MATERIALI DA COSTRUZIONE CON AMIANTO</t>
  </si>
  <si>
    <r>
      <rPr>
        <b/>
        <sz val="8"/>
        <color indexed="8"/>
        <rFont val="Verdana"/>
        <family val="2"/>
      </rPr>
      <t>(1)</t>
    </r>
    <r>
      <rPr>
        <sz val="8"/>
        <color indexed="8"/>
        <rFont val="Verdana"/>
        <family val="2"/>
      </rPr>
      <t xml:space="preserve"> Come previsto da D.G.R. 2218/2016 il Totale rifiuti è composto da Raccolta differenziata, indifferenziata, sono invece escluse le frazioni neutre.</t>
    </r>
  </si>
  <si>
    <t>63,8²</t>
  </si>
  <si>
    <r>
      <rPr>
        <b/>
        <sz val="8"/>
        <color indexed="8"/>
        <rFont val="Verdana"/>
        <family val="2"/>
      </rPr>
      <t>(2)</t>
    </r>
    <r>
      <rPr>
        <sz val="8"/>
        <color indexed="8"/>
        <rFont val="Verdana"/>
        <family val="2"/>
      </rPr>
      <t xml:space="preserve"> Come previsto da D.G.R. 2218/2016  per il calcolo della % RD alla raccolta differenziata va sommata la quota compostaggio, sono escluse le frazioni neutre.</t>
    </r>
  </si>
  <si>
    <t>133.948,1¹</t>
  </si>
  <si>
    <t>128.105,5¹</t>
  </si>
  <si>
    <t>62,5²</t>
  </si>
  <si>
    <t>64,3²</t>
  </si>
  <si>
    <t xml:space="preserve">Fonte: Hera spa </t>
  </si>
  <si>
    <t>63,3²</t>
  </si>
  <si>
    <t>127.830,3¹</t>
  </si>
  <si>
    <t>134.276,6¹</t>
  </si>
  <si>
    <t>123.340,0¹</t>
  </si>
  <si>
    <t>61,1²</t>
  </si>
  <si>
    <t>IMBALLAGGI CON RESIDUI PERICOLOSI</t>
  </si>
  <si>
    <t>TAV. M. 4a - RACCOLTA DIFFERENZIATA - COMPOSIZIONE MERCEOLOGICA - ANNI 2017-2021</t>
  </si>
  <si>
    <t>Tavola aggiornata al 26/07/2022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</si>
</sst>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#,##0.0_ ;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2" fontId="7" fillId="33" borderId="10" xfId="44" applyNumberFormat="1" applyFont="1" applyFill="1" applyBorder="1" applyAlignment="1">
      <alignment horizontal="right" vertical="center"/>
    </xf>
    <xf numFmtId="172" fontId="7" fillId="34" borderId="10" xfId="44" applyNumberFormat="1" applyFont="1" applyFill="1" applyBorder="1" applyAlignment="1">
      <alignment horizontal="right" vertical="center"/>
    </xf>
    <xf numFmtId="172" fontId="2" fillId="33" borderId="11" xfId="44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172" fontId="2" fillId="34" borderId="11" xfId="44" applyNumberFormat="1" applyFont="1" applyFill="1" applyBorder="1" applyAlignment="1">
      <alignment horizontal="right" vertical="center"/>
    </xf>
    <xf numFmtId="172" fontId="2" fillId="0" borderId="11" xfId="44" applyNumberFormat="1" applyFon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 vertical="center"/>
    </xf>
  </cellXfs>
  <cellStyles count="65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Migliaia 2 2" xfId="47"/>
    <cellStyle name="Migliaia 3" xfId="48"/>
    <cellStyle name="Migliaia 4" xfId="49"/>
    <cellStyle name="Migliaia 5" xfId="50"/>
    <cellStyle name="Neutrale" xfId="51"/>
    <cellStyle name="Normale 2" xfId="52"/>
    <cellStyle name="Normale 2 2" xfId="53"/>
    <cellStyle name="Normale 2 3" xfId="54"/>
    <cellStyle name="Normale 3" xfId="55"/>
    <cellStyle name="Normale 3 2" xfId="56"/>
    <cellStyle name="Normale 3 3" xfId="57"/>
    <cellStyle name="Normale 3 4" xfId="58"/>
    <cellStyle name="Normale 4" xfId="59"/>
    <cellStyle name="Normale 4 2" xfId="60"/>
    <cellStyle name="Normale 5" xfId="61"/>
    <cellStyle name="Nota" xfId="62"/>
    <cellStyle name="Output" xfId="63"/>
    <cellStyle name="Percent" xfId="64"/>
    <cellStyle name="Percentuale 2" xfId="65"/>
    <cellStyle name="Percentuale 3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showGridLines="0" tabSelected="1" zoomScale="110" zoomScaleNormal="110" zoomScalePageLayoutView="0" workbookViewId="0" topLeftCell="A10">
      <selection activeCell="H35" sqref="H35"/>
    </sheetView>
  </sheetViews>
  <sheetFormatPr defaultColWidth="9.140625" defaultRowHeight="12.75" customHeight="1"/>
  <cols>
    <col min="1" max="1" width="32.7109375" style="6" customWidth="1"/>
    <col min="2" max="3" width="10.7109375" style="6" customWidth="1"/>
    <col min="4" max="4" width="11.140625" style="6" customWidth="1"/>
    <col min="5" max="5" width="10.7109375" style="6" customWidth="1"/>
    <col min="6" max="6" width="11.00390625" style="6" bestFit="1" customWidth="1"/>
    <col min="7" max="16384" width="9.140625" style="6" customWidth="1"/>
  </cols>
  <sheetData>
    <row r="1" ht="55.5" customHeight="1"/>
    <row r="2" spans="1:3" ht="12.75" customHeight="1">
      <c r="A2" s="1" t="s">
        <v>48</v>
      </c>
      <c r="B2" s="2"/>
      <c r="C2" s="2"/>
    </row>
    <row r="3" spans="1:3" ht="12.75" customHeight="1">
      <c r="A3" s="3" t="s">
        <v>0</v>
      </c>
      <c r="B3" s="4"/>
      <c r="C3" s="4"/>
    </row>
    <row r="4" ht="12.75" customHeight="1">
      <c r="A4" s="5" t="s">
        <v>1</v>
      </c>
    </row>
    <row r="5" spans="1:6" ht="12.75" customHeight="1">
      <c r="A5" s="18" t="s">
        <v>2</v>
      </c>
      <c r="B5" s="19">
        <v>2017</v>
      </c>
      <c r="C5" s="19">
        <v>2018</v>
      </c>
      <c r="D5" s="19">
        <v>2019</v>
      </c>
      <c r="E5" s="20">
        <v>2020</v>
      </c>
      <c r="F5" s="20">
        <v>2021</v>
      </c>
    </row>
    <row r="6" spans="1:6" ht="12.75" customHeight="1">
      <c r="A6" s="10" t="s">
        <v>9</v>
      </c>
      <c r="B6" s="8">
        <v>20686.2</v>
      </c>
      <c r="C6" s="8">
        <v>18161.982</v>
      </c>
      <c r="D6" s="8">
        <v>17466.5</v>
      </c>
      <c r="E6" s="8">
        <v>14823.732000000004</v>
      </c>
      <c r="F6" s="8">
        <v>17537.682000000004</v>
      </c>
    </row>
    <row r="7" spans="1:6" ht="12.75" customHeight="1">
      <c r="A7" s="11" t="s">
        <v>10</v>
      </c>
      <c r="B7" s="7">
        <v>186.2</v>
      </c>
      <c r="C7" s="7">
        <v>45.918</v>
      </c>
      <c r="D7" s="7">
        <v>236.9</v>
      </c>
      <c r="E7" s="7">
        <v>424.25300000000004</v>
      </c>
      <c r="F7" s="7">
        <v>96.15200000000002</v>
      </c>
    </row>
    <row r="8" spans="1:6" ht="12.75" customHeight="1">
      <c r="A8" s="10" t="s">
        <v>11</v>
      </c>
      <c r="B8" s="8">
        <v>4.7</v>
      </c>
      <c r="C8" s="8">
        <v>9.46</v>
      </c>
      <c r="D8" s="8">
        <v>11.8</v>
      </c>
      <c r="E8" s="8">
        <v>6.4399999999999995</v>
      </c>
      <c r="F8" s="8">
        <v>177.217</v>
      </c>
    </row>
    <row r="9" spans="1:6" ht="12.75" customHeight="1">
      <c r="A9" s="11" t="s">
        <v>12</v>
      </c>
      <c r="B9" s="7">
        <v>12560.6</v>
      </c>
      <c r="C9" s="7">
        <v>17462.652</v>
      </c>
      <c r="D9" s="7">
        <f>512.5+17728.8</f>
        <v>18241.3</v>
      </c>
      <c r="E9" s="7">
        <v>15893.364</v>
      </c>
      <c r="F9" s="7">
        <v>18383.18</v>
      </c>
    </row>
    <row r="10" spans="1:6" ht="12.75" customHeight="1">
      <c r="A10" s="10" t="s">
        <v>13</v>
      </c>
      <c r="B10" s="8">
        <v>6587.1</v>
      </c>
      <c r="C10" s="8">
        <v>7214.9</v>
      </c>
      <c r="D10" s="8">
        <v>7521.555</v>
      </c>
      <c r="E10" s="8">
        <v>6681.98</v>
      </c>
      <c r="F10" s="8">
        <v>6251.23</v>
      </c>
    </row>
    <row r="11" spans="1:6" ht="12.75" customHeight="1">
      <c r="A11" s="11" t="s">
        <v>14</v>
      </c>
      <c r="B11" s="7">
        <v>20793.1</v>
      </c>
      <c r="C11" s="7">
        <v>22522.299</v>
      </c>
      <c r="D11" s="7">
        <v>19722.795</v>
      </c>
      <c r="E11" s="7">
        <v>19472.911000000007</v>
      </c>
      <c r="F11" s="7">
        <v>14266.684000000001</v>
      </c>
    </row>
    <row r="12" spans="1:6" ht="12.75" customHeight="1">
      <c r="A12" s="10" t="s">
        <v>15</v>
      </c>
      <c r="B12" s="8">
        <v>6752.1</v>
      </c>
      <c r="C12" s="8">
        <v>6575.282999999999</v>
      </c>
      <c r="D12" s="8">
        <v>7659.924</v>
      </c>
      <c r="E12" s="8">
        <v>6351.3240000000005</v>
      </c>
      <c r="F12" s="8">
        <v>8983.376</v>
      </c>
    </row>
    <row r="13" spans="1:6" ht="12.75" customHeight="1">
      <c r="A13" s="11" t="s">
        <v>16</v>
      </c>
      <c r="B13" s="7">
        <v>901.2</v>
      </c>
      <c r="C13" s="7">
        <v>879</v>
      </c>
      <c r="D13" s="7">
        <v>1376.969</v>
      </c>
      <c r="E13" s="7">
        <v>1208.947</v>
      </c>
      <c r="F13" s="7">
        <v>791.6360000000001</v>
      </c>
    </row>
    <row r="14" spans="1:6" ht="12.75" customHeight="1">
      <c r="A14" s="10" t="s">
        <v>17</v>
      </c>
      <c r="B14" s="8">
        <v>42.8</v>
      </c>
      <c r="C14" s="8">
        <v>50.9</v>
      </c>
      <c r="D14" s="8">
        <v>53.41</v>
      </c>
      <c r="E14" s="8">
        <v>67.50999999999998</v>
      </c>
      <c r="F14" s="8">
        <v>69.585</v>
      </c>
    </row>
    <row r="15" spans="1:6" ht="12.75" customHeight="1">
      <c r="A15" s="11" t="s">
        <v>18</v>
      </c>
      <c r="B15" s="7">
        <v>12.2</v>
      </c>
      <c r="C15" s="7">
        <v>11.76</v>
      </c>
      <c r="D15" s="7">
        <v>11.413</v>
      </c>
      <c r="E15" s="7">
        <v>13.129999999999999</v>
      </c>
      <c r="F15" s="7">
        <v>13.649999999999999</v>
      </c>
    </row>
    <row r="16" spans="1:6" ht="12.75" customHeight="1">
      <c r="A16" s="10" t="s">
        <v>19</v>
      </c>
      <c r="B16" s="8">
        <v>15.7</v>
      </c>
      <c r="C16" s="8">
        <v>35.779</v>
      </c>
      <c r="D16" s="8">
        <v>26.125</v>
      </c>
      <c r="E16" s="8">
        <v>8.950000000000001</v>
      </c>
      <c r="F16" s="8">
        <v>6.7</v>
      </c>
    </row>
    <row r="17" spans="1:6" ht="12.75" customHeight="1">
      <c r="A17" s="11" t="s">
        <v>20</v>
      </c>
      <c r="B17" s="7">
        <v>15.5</v>
      </c>
      <c r="C17" s="7">
        <v>0</v>
      </c>
      <c r="D17" s="7">
        <v>0</v>
      </c>
      <c r="E17" s="7">
        <v>20.225000000000005</v>
      </c>
      <c r="F17" s="7">
        <v>14.89</v>
      </c>
    </row>
    <row r="18" spans="1:6" ht="12.75" customHeight="1">
      <c r="A18" s="10" t="s">
        <v>21</v>
      </c>
      <c r="B18" s="8">
        <v>1121.8</v>
      </c>
      <c r="C18" s="8">
        <v>1129.2510000000002</v>
      </c>
      <c r="D18" s="8">
        <v>1224.331</v>
      </c>
      <c r="E18" s="8">
        <v>1152.229</v>
      </c>
      <c r="F18" s="8">
        <v>1003</v>
      </c>
    </row>
    <row r="19" spans="1:6" ht="12.75" customHeight="1">
      <c r="A19" s="11" t="s">
        <v>22</v>
      </c>
      <c r="B19" s="7">
        <v>386.9</v>
      </c>
      <c r="C19" s="7">
        <v>451.372</v>
      </c>
      <c r="D19" s="7">
        <v>567.309</v>
      </c>
      <c r="E19" s="7">
        <v>619.274</v>
      </c>
      <c r="F19" s="7">
        <v>633</v>
      </c>
    </row>
    <row r="20" spans="1:6" ht="12.75" customHeight="1">
      <c r="A20" s="10" t="s">
        <v>23</v>
      </c>
      <c r="B20" s="8">
        <v>62.2</v>
      </c>
      <c r="C20" s="8">
        <v>76.2</v>
      </c>
      <c r="D20" s="8">
        <v>112.5</v>
      </c>
      <c r="E20" s="8">
        <v>104.27899999999998</v>
      </c>
      <c r="F20" s="8">
        <v>129.69</v>
      </c>
    </row>
    <row r="21" spans="1:6" ht="12.75" customHeight="1">
      <c r="A21" s="11" t="s">
        <v>24</v>
      </c>
      <c r="B21" s="7">
        <v>6074.5</v>
      </c>
      <c r="C21" s="7">
        <v>6789.1</v>
      </c>
      <c r="D21" s="7">
        <v>7652.3</v>
      </c>
      <c r="E21" s="7">
        <v>7860.624999999999</v>
      </c>
      <c r="F21" s="7">
        <v>112.11099999999998</v>
      </c>
    </row>
    <row r="22" spans="1:6" ht="12.75" customHeight="1">
      <c r="A22" s="10" t="s">
        <v>25</v>
      </c>
      <c r="B22" s="8">
        <v>28.2</v>
      </c>
      <c r="C22" s="8">
        <v>23</v>
      </c>
      <c r="D22" s="8">
        <v>27.391</v>
      </c>
      <c r="E22" s="8">
        <v>19.287000000000006</v>
      </c>
      <c r="F22" s="8">
        <v>17.701</v>
      </c>
    </row>
    <row r="23" spans="1:6" ht="12.75" customHeight="1">
      <c r="A23" s="11" t="s">
        <v>26</v>
      </c>
      <c r="B23" s="7">
        <v>1951</v>
      </c>
      <c r="C23" s="7">
        <v>2335.865</v>
      </c>
      <c r="D23" s="7">
        <v>2708.771</v>
      </c>
      <c r="E23" s="7">
        <v>2870.5370000000003</v>
      </c>
      <c r="F23" s="7">
        <v>3219.1479999999997</v>
      </c>
    </row>
    <row r="24" spans="1:6" ht="12.75" customHeight="1">
      <c r="A24" s="10" t="s">
        <v>27</v>
      </c>
      <c r="B24" s="8">
        <v>15.9</v>
      </c>
      <c r="C24" s="8">
        <v>16.5</v>
      </c>
      <c r="D24" s="8">
        <v>19.4</v>
      </c>
      <c r="E24" s="8">
        <v>17.6</v>
      </c>
      <c r="F24" s="8">
        <v>21.654999999999998</v>
      </c>
    </row>
    <row r="25" spans="1:6" ht="12.75" customHeight="1">
      <c r="A25" s="11" t="s">
        <v>47</v>
      </c>
      <c r="B25" s="7">
        <v>0</v>
      </c>
      <c r="C25" s="7">
        <v>0</v>
      </c>
      <c r="D25" s="7">
        <v>0</v>
      </c>
      <c r="E25" s="7">
        <v>0.31</v>
      </c>
      <c r="F25" s="7">
        <v>2.56</v>
      </c>
    </row>
    <row r="26" spans="1:6" ht="12.75" customHeight="1">
      <c r="A26" s="10" t="s">
        <v>28</v>
      </c>
      <c r="B26" s="8">
        <v>1759.45</v>
      </c>
      <c r="C26" s="8">
        <v>1544.13</v>
      </c>
      <c r="D26" s="8">
        <f>107.6+1473.5+1</f>
        <v>1582.1</v>
      </c>
      <c r="E26" s="8">
        <v>3239.097</v>
      </c>
      <c r="F26" s="8">
        <v>3506.0999999999913</v>
      </c>
    </row>
    <row r="27" spans="1:6" ht="12.75" customHeight="1">
      <c r="A27" s="12" t="s">
        <v>3</v>
      </c>
      <c r="B27" s="9">
        <v>79957.34999999998</v>
      </c>
      <c r="C27" s="9">
        <v>85335.35100000001</v>
      </c>
      <c r="D27" s="9">
        <f>SUM(D6:D26)</f>
        <v>86222.793</v>
      </c>
      <c r="E27" s="9">
        <f>SUM(E6:E26)</f>
        <v>80856.004</v>
      </c>
      <c r="F27" s="9">
        <f>SUM(F6:F26)</f>
        <v>75236.94699999999</v>
      </c>
    </row>
    <row r="28" spans="1:6" ht="12.75" customHeight="1">
      <c r="A28" s="10" t="s">
        <v>29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</row>
    <row r="29" spans="1:6" ht="12.75" customHeight="1">
      <c r="A29" s="11" t="s">
        <v>30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ht="12.75" customHeight="1">
      <c r="A30" s="10" t="s">
        <v>27</v>
      </c>
      <c r="B30" s="8">
        <v>3</v>
      </c>
      <c r="C30" s="8">
        <v>3.372</v>
      </c>
      <c r="D30" s="8">
        <v>3.3</v>
      </c>
      <c r="E30" s="8">
        <v>2.6</v>
      </c>
      <c r="F30" s="8">
        <v>1.87</v>
      </c>
    </row>
    <row r="31" spans="1:6" ht="12.75" customHeight="1">
      <c r="A31" s="11" t="s">
        <v>31</v>
      </c>
      <c r="B31" s="7">
        <v>70.423</v>
      </c>
      <c r="C31" s="7">
        <v>78.7</v>
      </c>
      <c r="D31" s="7">
        <v>91.1</v>
      </c>
      <c r="E31" s="7">
        <v>98.05</v>
      </c>
      <c r="F31" s="7">
        <v>80.1</v>
      </c>
    </row>
    <row r="32" spans="1:6" ht="12.75" customHeight="1">
      <c r="A32" s="10" t="s">
        <v>32</v>
      </c>
      <c r="B32" s="8">
        <v>0.7</v>
      </c>
      <c r="C32" s="8">
        <v>0.6</v>
      </c>
      <c r="D32" s="8">
        <v>0.8</v>
      </c>
      <c r="E32" s="8">
        <v>0.9</v>
      </c>
      <c r="F32" s="8">
        <v>0.884</v>
      </c>
    </row>
    <row r="33" spans="1:6" ht="12.75" customHeight="1">
      <c r="A33" s="11" t="s">
        <v>47</v>
      </c>
      <c r="B33" s="7">
        <v>2.8</v>
      </c>
      <c r="C33" s="7">
        <v>3.8</v>
      </c>
      <c r="D33" s="7">
        <v>3.1</v>
      </c>
      <c r="E33" s="7">
        <v>3.55</v>
      </c>
      <c r="F33" s="7">
        <v>2.26</v>
      </c>
    </row>
    <row r="34" spans="1:6" ht="12.75" customHeight="1">
      <c r="A34" s="10" t="s">
        <v>33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</row>
    <row r="35" spans="1:6" ht="12.75" customHeight="1">
      <c r="A35" s="11" t="s">
        <v>28</v>
      </c>
      <c r="B35" s="7">
        <v>7.2</v>
      </c>
      <c r="C35" s="7">
        <v>85.84</v>
      </c>
      <c r="D35" s="7">
        <v>4.8</v>
      </c>
      <c r="E35" s="7">
        <v>4.269</v>
      </c>
      <c r="F35" s="7">
        <v>3.026</v>
      </c>
    </row>
    <row r="36" spans="1:6" ht="12.75" customHeight="1">
      <c r="A36" s="13" t="s">
        <v>4</v>
      </c>
      <c r="B36" s="14">
        <v>84.123</v>
      </c>
      <c r="C36" s="14">
        <v>172.312</v>
      </c>
      <c r="D36" s="14">
        <f>SUM(D28:D35)</f>
        <v>103.09999999999998</v>
      </c>
      <c r="E36" s="14">
        <f>SUM(E28:E35)</f>
        <v>109.369</v>
      </c>
      <c r="F36" s="14">
        <f>SUM(F28:F35)</f>
        <v>88.14</v>
      </c>
    </row>
    <row r="37" spans="1:6" ht="12.75" customHeight="1">
      <c r="A37" s="12" t="s">
        <v>5</v>
      </c>
      <c r="B37" s="15">
        <v>80041.47299999998</v>
      </c>
      <c r="C37" s="15">
        <v>85507.66300000002</v>
      </c>
      <c r="D37" s="15">
        <f>D27+D36</f>
        <v>86325.89300000001</v>
      </c>
      <c r="E37" s="15">
        <f>E27+E36</f>
        <v>80965.373</v>
      </c>
      <c r="F37" s="15">
        <f>F27+F36</f>
        <v>75325.08699999998</v>
      </c>
    </row>
    <row r="38" spans="1:6" ht="12.75" customHeight="1">
      <c r="A38" s="13" t="s">
        <v>6</v>
      </c>
      <c r="B38" s="14">
        <v>48064</v>
      </c>
      <c r="C38" s="14">
        <v>48440.4</v>
      </c>
      <c r="D38" s="14">
        <v>47950.66</v>
      </c>
      <c r="E38" s="14">
        <v>46864.9</v>
      </c>
      <c r="F38" s="14">
        <v>48015.4</v>
      </c>
    </row>
    <row r="39" spans="1:6" ht="12.75" customHeight="1">
      <c r="A39" s="12" t="s">
        <v>7</v>
      </c>
      <c r="B39" s="15" t="s">
        <v>38</v>
      </c>
      <c r="C39" s="16" t="s">
        <v>37</v>
      </c>
      <c r="D39" s="16" t="s">
        <v>44</v>
      </c>
      <c r="E39" s="16" t="s">
        <v>43</v>
      </c>
      <c r="F39" s="16" t="s">
        <v>45</v>
      </c>
    </row>
    <row r="40" spans="1:6" ht="12.75" customHeight="1">
      <c r="A40" s="13" t="s">
        <v>8</v>
      </c>
      <c r="B40" s="14" t="s">
        <v>39</v>
      </c>
      <c r="C40" s="14" t="s">
        <v>35</v>
      </c>
      <c r="D40" s="14" t="s">
        <v>40</v>
      </c>
      <c r="E40" s="14" t="s">
        <v>42</v>
      </c>
      <c r="F40" s="14" t="s">
        <v>46</v>
      </c>
    </row>
    <row r="41" ht="6" customHeight="1"/>
    <row r="42" spans="1:6" ht="22.5" customHeight="1">
      <c r="A42" s="22" t="s">
        <v>34</v>
      </c>
      <c r="B42" s="22"/>
      <c r="C42" s="22"/>
      <c r="D42" s="22"/>
      <c r="E42" s="22"/>
      <c r="F42" s="22"/>
    </row>
    <row r="43" spans="1:6" ht="22.5" customHeight="1">
      <c r="A43" s="21" t="s">
        <v>36</v>
      </c>
      <c r="B43" s="21"/>
      <c r="C43" s="21"/>
      <c r="D43" s="21"/>
      <c r="E43" s="21"/>
      <c r="F43" s="21"/>
    </row>
    <row r="44" spans="1:3" ht="5.25" customHeight="1">
      <c r="A44" s="17"/>
      <c r="B44" s="17"/>
      <c r="C44" s="17"/>
    </row>
    <row r="45" spans="1:3" ht="12.75" customHeight="1">
      <c r="A45" s="21" t="s">
        <v>41</v>
      </c>
      <c r="B45" s="21"/>
      <c r="C45" s="21"/>
    </row>
    <row r="47" spans="1:6" ht="12.75" customHeight="1">
      <c r="A47" s="23" t="s">
        <v>49</v>
      </c>
      <c r="B47" s="23"/>
      <c r="C47" s="23"/>
      <c r="D47" s="23"/>
      <c r="E47" s="23"/>
      <c r="F47" s="23"/>
    </row>
  </sheetData>
  <sheetProtection password="83C9" sheet="1"/>
  <mergeCells count="4">
    <mergeCell ref="A45:C45"/>
    <mergeCell ref="A42:F42"/>
    <mergeCell ref="A43:F43"/>
    <mergeCell ref="A47:F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2022-07-26T12:13:08Z</cp:lastPrinted>
  <dcterms:created xsi:type="dcterms:W3CDTF">2017-11-20T14:00:23Z</dcterms:created>
  <dcterms:modified xsi:type="dcterms:W3CDTF">2022-11-24T15:02:26Z</dcterms:modified>
  <cp:category/>
  <cp:version/>
  <cp:contentType/>
  <cp:contentStatus/>
</cp:coreProperties>
</file>