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e17_19" sheetId="1" r:id="rId1"/>
  </sheets>
  <definedNames/>
  <calcPr fullCalcOnLoad="1"/>
</workbook>
</file>

<file path=xl/sharedStrings.xml><?xml version="1.0" encoding="utf-8"?>
<sst xmlns="http://schemas.openxmlformats.org/spreadsheetml/2006/main" count="91" uniqueCount="29">
  <si>
    <t>n.</t>
  </si>
  <si>
    <t>Superficie lorda (mq.)</t>
  </si>
  <si>
    <t>-</t>
  </si>
  <si>
    <t>NUOVI FABBRICATI</t>
  </si>
  <si>
    <t>AMPLIAMENTI</t>
  </si>
  <si>
    <t>TOTALE</t>
  </si>
  <si>
    <t xml:space="preserve">TAV. E. 17 - PERMESSI DI COSTRUIRE: FABBRICATI NON RESIDENZIALI  PER ATTIVITA' </t>
  </si>
  <si>
    <t xml:space="preserve">                    ECONOMICA NEL COMUNE DI MODENA - ANNO 2019</t>
  </si>
  <si>
    <t>SETTORE ATTIVITA' ECONOMIA</t>
  </si>
  <si>
    <t>DATI ASSOLUTI</t>
  </si>
  <si>
    <t>DATI PERCENTUALI</t>
  </si>
  <si>
    <t>Attiv. 
Econ.</t>
  </si>
  <si>
    <t>Sup. 
Amm.</t>
  </si>
  <si>
    <t>Altra
 sup.</t>
  </si>
  <si>
    <t>Sup. 
Tot.</t>
  </si>
  <si>
    <t>Vol. 
(Mc.)</t>
  </si>
  <si>
    <t>Sup. 
Totale</t>
  </si>
  <si>
    <t>Altra 
sup.</t>
  </si>
  <si>
    <t>AGRICOLTURA</t>
  </si>
  <si>
    <t>INDUSTRIA E ARTIGIANATO</t>
  </si>
  <si>
    <t>COMMERCIO - ARTIGIANATO</t>
  </si>
  <si>
    <t>TRASPORTO</t>
  </si>
  <si>
    <t>SERV. ALLOGGIO RISTORAZIONE</t>
  </si>
  <si>
    <t>PUBBL. AMM. E DIFESA</t>
  </si>
  <si>
    <t>ISTRUZIONE</t>
  </si>
  <si>
    <t>SANITA'</t>
  </si>
  <si>
    <t>TOTALE ATT. ECONOMICHE</t>
  </si>
  <si>
    <t>ALTRE ATTIVITA'</t>
  </si>
  <si>
    <t>ARTISTICHE, RICREAT. E SPORT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</si>
</sst>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  <numFmt numFmtId="186" formatCode="0.00_ ;\-0.00\ "/>
    <numFmt numFmtId="187" formatCode="#,##0_ ;[Red]\-#,##0\ "/>
    <numFmt numFmtId="188" formatCode="_-* #,##0.0_-;\-* #,##0.0_-;_-* &quot;-&quot;??_-;_-@_-"/>
    <numFmt numFmtId="189" formatCode="_-* #,##0_-;\-* #,##0_-;_-* &quot;-&quot;??_-;_-@_-"/>
  </numFmts>
  <fonts count="49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sz val="8"/>
      <name val="Arial"/>
      <family val="2"/>
    </font>
    <font>
      <b/>
      <sz val="8"/>
      <name val="Verdana"/>
      <family val="2"/>
    </font>
    <font>
      <sz val="8"/>
      <color indexed="10"/>
      <name val="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b/>
      <sz val="7.5"/>
      <name val="Verdana"/>
      <family val="2"/>
    </font>
    <font>
      <b/>
      <sz val="8"/>
      <name val="Arial"/>
      <family val="2"/>
    </font>
    <font>
      <u val="single"/>
      <sz val="8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189" fontId="0" fillId="33" borderId="10" xfId="45" applyNumberFormat="1" applyFont="1" applyFill="1" applyBorder="1" applyAlignment="1">
      <alignment horizontal="center" vertical="center" wrapText="1"/>
    </xf>
    <xf numFmtId="188" fontId="0" fillId="33" borderId="10" xfId="45" applyNumberFormat="1" applyFont="1" applyFill="1" applyBorder="1" applyAlignment="1">
      <alignment horizontal="center" vertical="center" wrapText="1"/>
    </xf>
    <xf numFmtId="189" fontId="0" fillId="0" borderId="11" xfId="45" applyNumberFormat="1" applyFont="1" applyBorder="1" applyAlignment="1">
      <alignment horizontal="center" vertical="center" wrapText="1"/>
    </xf>
    <xf numFmtId="189" fontId="0" fillId="0" borderId="11" xfId="45" applyNumberFormat="1" applyFont="1" applyBorder="1" applyAlignment="1">
      <alignment horizontal="center" vertical="center" wrapText="1"/>
    </xf>
    <xf numFmtId="188" fontId="0" fillId="0" borderId="11" xfId="45" applyNumberFormat="1" applyFont="1" applyBorder="1" applyAlignment="1">
      <alignment horizontal="center" vertical="center" wrapText="1"/>
    </xf>
    <xf numFmtId="188" fontId="0" fillId="0" borderId="11" xfId="45" applyNumberFormat="1" applyFont="1" applyBorder="1" applyAlignment="1">
      <alignment horizontal="center" vertical="center" wrapText="1"/>
    </xf>
    <xf numFmtId="189" fontId="0" fillId="33" borderId="11" xfId="45" applyNumberFormat="1" applyFont="1" applyFill="1" applyBorder="1" applyAlignment="1">
      <alignment horizontal="center" vertical="center" wrapText="1"/>
    </xf>
    <xf numFmtId="188" fontId="0" fillId="33" borderId="11" xfId="45" applyNumberFormat="1" applyFont="1" applyFill="1" applyBorder="1" applyAlignment="1">
      <alignment horizontal="center" vertical="center" wrapText="1"/>
    </xf>
    <xf numFmtId="189" fontId="0" fillId="0" borderId="11" xfId="45" applyNumberFormat="1" applyFont="1" applyFill="1" applyBorder="1" applyAlignment="1">
      <alignment horizontal="center" vertical="center" wrapText="1"/>
    </xf>
    <xf numFmtId="188" fontId="0" fillId="0" borderId="11" xfId="45" applyNumberFormat="1" applyFont="1" applyFill="1" applyBorder="1" applyAlignment="1">
      <alignment horizontal="center" vertical="center" wrapText="1"/>
    </xf>
    <xf numFmtId="189" fontId="0" fillId="33" borderId="12" xfId="45" applyNumberFormat="1" applyFont="1" applyFill="1" applyBorder="1" applyAlignment="1">
      <alignment horizontal="center" vertical="center" wrapText="1"/>
    </xf>
    <xf numFmtId="188" fontId="0" fillId="33" borderId="12" xfId="45" applyNumberFormat="1" applyFont="1" applyFill="1" applyBorder="1" applyAlignment="1">
      <alignment horizontal="center" vertical="center" wrapText="1"/>
    </xf>
    <xf numFmtId="189" fontId="0" fillId="33" borderId="13" xfId="45" applyNumberFormat="1" applyFont="1" applyFill="1" applyBorder="1" applyAlignment="1">
      <alignment horizontal="center" vertical="center" wrapText="1"/>
    </xf>
    <xf numFmtId="188" fontId="0" fillId="33" borderId="13" xfId="4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171" fontId="0" fillId="0" borderId="0" xfId="47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89" fontId="6" fillId="0" borderId="13" xfId="45" applyNumberFormat="1" applyFont="1" applyFill="1" applyBorder="1" applyAlignment="1">
      <alignment horizontal="center" vertical="center" wrapText="1"/>
    </xf>
    <xf numFmtId="188" fontId="6" fillId="0" borderId="13" xfId="45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vertical="center" wrapText="1"/>
    </xf>
    <xf numFmtId="189" fontId="0" fillId="33" borderId="10" xfId="0" applyNumberFormat="1" applyFont="1" applyFill="1" applyBorder="1" applyAlignment="1">
      <alignment horizontal="right" vertical="center" wrapText="1"/>
    </xf>
    <xf numFmtId="189" fontId="0" fillId="33" borderId="10" xfId="45" applyNumberFormat="1" applyFont="1" applyFill="1" applyBorder="1" applyAlignment="1">
      <alignment horizontal="right" vertical="center" wrapText="1"/>
    </xf>
    <xf numFmtId="189" fontId="0" fillId="0" borderId="11" xfId="45" applyNumberFormat="1" applyFont="1" applyBorder="1" applyAlignment="1">
      <alignment horizontal="right" vertical="center" wrapText="1"/>
    </xf>
    <xf numFmtId="189" fontId="0" fillId="0" borderId="11" xfId="45" applyNumberFormat="1" applyFont="1" applyBorder="1" applyAlignment="1">
      <alignment horizontal="right" vertical="center" wrapText="1"/>
    </xf>
    <xf numFmtId="189" fontId="0" fillId="33" borderId="11" xfId="45" applyNumberFormat="1" applyFont="1" applyFill="1" applyBorder="1" applyAlignment="1">
      <alignment horizontal="right" vertical="center" wrapText="1"/>
    </xf>
    <xf numFmtId="189" fontId="0" fillId="0" borderId="11" xfId="45" applyNumberFormat="1" applyFont="1" applyFill="1" applyBorder="1" applyAlignment="1">
      <alignment horizontal="right" vertical="center" wrapText="1"/>
    </xf>
    <xf numFmtId="189" fontId="6" fillId="0" borderId="13" xfId="45" applyNumberFormat="1" applyFont="1" applyFill="1" applyBorder="1" applyAlignment="1">
      <alignment horizontal="right" vertical="center" wrapText="1"/>
    </xf>
    <xf numFmtId="189" fontId="0" fillId="33" borderId="13" xfId="45" applyNumberFormat="1" applyFont="1" applyFill="1" applyBorder="1" applyAlignment="1">
      <alignment horizontal="right" vertical="center" wrapText="1"/>
    </xf>
    <xf numFmtId="43" fontId="0" fillId="33" borderId="10" xfId="45" applyNumberFormat="1" applyFont="1" applyFill="1" applyBorder="1" applyAlignment="1">
      <alignment horizontal="right" vertical="center" wrapText="1"/>
    </xf>
    <xf numFmtId="43" fontId="0" fillId="0" borderId="11" xfId="45" applyNumberFormat="1" applyFont="1" applyBorder="1" applyAlignment="1">
      <alignment horizontal="right" vertical="center" wrapText="1"/>
    </xf>
    <xf numFmtId="43" fontId="0" fillId="0" borderId="11" xfId="45" applyNumberFormat="1" applyFont="1" applyBorder="1" applyAlignment="1">
      <alignment horizontal="right" vertical="center" wrapText="1"/>
    </xf>
    <xf numFmtId="43" fontId="0" fillId="33" borderId="11" xfId="45" applyNumberFormat="1" applyFont="1" applyFill="1" applyBorder="1" applyAlignment="1">
      <alignment horizontal="right" vertical="center" wrapText="1"/>
    </xf>
    <xf numFmtId="43" fontId="0" fillId="0" borderId="11" xfId="45" applyNumberFormat="1" applyFont="1" applyFill="1" applyBorder="1" applyAlignment="1">
      <alignment horizontal="right" vertical="center" wrapText="1"/>
    </xf>
    <xf numFmtId="43" fontId="6" fillId="0" borderId="13" xfId="45" applyNumberFormat="1" applyFont="1" applyFill="1" applyBorder="1" applyAlignment="1">
      <alignment horizontal="right" vertical="center" wrapText="1"/>
    </xf>
    <xf numFmtId="43" fontId="0" fillId="33" borderId="13" xfId="45" applyNumberFormat="1" applyFont="1" applyFill="1" applyBorder="1" applyAlignment="1">
      <alignment horizontal="right" vertical="center" wrapText="1"/>
    </xf>
    <xf numFmtId="189" fontId="0" fillId="33" borderId="11" xfId="0" applyNumberFormat="1" applyFont="1" applyFill="1" applyBorder="1" applyAlignment="1">
      <alignment horizontal="right" vertical="center" wrapText="1"/>
    </xf>
    <xf numFmtId="189" fontId="0" fillId="0" borderId="11" xfId="0" applyNumberFormat="1" applyFont="1" applyFill="1" applyBorder="1" applyAlignment="1">
      <alignment horizontal="right" vertical="center" wrapText="1"/>
    </xf>
    <xf numFmtId="189" fontId="6" fillId="0" borderId="10" xfId="0" applyNumberFormat="1" applyFont="1" applyFill="1" applyBorder="1" applyAlignment="1">
      <alignment horizontal="right" vertical="center" wrapText="1"/>
    </xf>
    <xf numFmtId="189" fontId="6" fillId="0" borderId="13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8" fontId="0" fillId="33" borderId="10" xfId="0" applyNumberFormat="1" applyFont="1" applyFill="1" applyBorder="1" applyAlignment="1">
      <alignment horizontal="right" vertical="center" wrapText="1"/>
    </xf>
    <xf numFmtId="188" fontId="0" fillId="0" borderId="11" xfId="0" applyNumberFormat="1" applyFont="1" applyFill="1" applyBorder="1" applyAlignment="1">
      <alignment horizontal="right" vertical="center" wrapText="1"/>
    </xf>
    <xf numFmtId="188" fontId="0" fillId="33" borderId="11" xfId="0" applyNumberFormat="1" applyFont="1" applyFill="1" applyBorder="1" applyAlignment="1">
      <alignment horizontal="right" vertical="center" wrapText="1"/>
    </xf>
    <xf numFmtId="188" fontId="6" fillId="0" borderId="10" xfId="0" applyNumberFormat="1" applyFont="1" applyFill="1" applyBorder="1" applyAlignment="1">
      <alignment horizontal="right" vertical="center" wrapText="1"/>
    </xf>
    <xf numFmtId="188" fontId="6" fillId="0" borderId="13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114300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0"/>
  <sheetViews>
    <sheetView showGridLines="0" tabSelected="1" zoomScalePageLayoutView="0" workbookViewId="0" topLeftCell="A1">
      <selection activeCell="R20" sqref="R20"/>
    </sheetView>
  </sheetViews>
  <sheetFormatPr defaultColWidth="9.140625" defaultRowHeight="10.5"/>
  <cols>
    <col min="1" max="1" width="23.7109375" style="1" customWidth="1"/>
    <col min="2" max="2" width="4.140625" style="1" customWidth="1"/>
    <col min="3" max="3" width="8.140625" style="1" customWidth="1"/>
    <col min="4" max="4" width="5.7109375" style="1" bestFit="1" customWidth="1"/>
    <col min="5" max="5" width="5.57421875" style="1" bestFit="1" customWidth="1"/>
    <col min="6" max="6" width="8.140625" style="1" customWidth="1"/>
    <col min="7" max="7" width="9.57421875" style="1" customWidth="1"/>
    <col min="8" max="9" width="8.140625" style="1" customWidth="1"/>
    <col min="10" max="10" width="7.140625" style="1" customWidth="1"/>
    <col min="11" max="12" width="8.140625" style="1" customWidth="1"/>
    <col min="13" max="13" width="7.140625" style="1" customWidth="1"/>
    <col min="14" max="16384" width="9.140625" style="1" customWidth="1"/>
  </cols>
  <sheetData>
    <row r="1" ht="55.5" customHeight="1"/>
    <row r="2" spans="1:12" s="3" customFormat="1" ht="11.25">
      <c r="A2" s="58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3" customFormat="1" ht="11.25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="3" customFormat="1" ht="11.25">
      <c r="A4" s="2"/>
    </row>
    <row r="5" spans="1:7" s="5" customFormat="1" ht="14.25" customHeight="1">
      <c r="A5" s="4" t="s">
        <v>3</v>
      </c>
      <c r="G5" s="6"/>
    </row>
    <row r="6" spans="1:12" ht="11.25">
      <c r="A6" s="59" t="s">
        <v>8</v>
      </c>
      <c r="B6" s="64" t="s">
        <v>9</v>
      </c>
      <c r="C6" s="64"/>
      <c r="D6" s="64"/>
      <c r="E6" s="64"/>
      <c r="F6" s="64"/>
      <c r="G6" s="64"/>
      <c r="H6" s="69" t="s">
        <v>10</v>
      </c>
      <c r="I6" s="70"/>
      <c r="J6" s="70"/>
      <c r="K6" s="70"/>
      <c r="L6" s="71"/>
    </row>
    <row r="7" spans="1:12" ht="11.25" customHeight="1">
      <c r="A7" s="60"/>
      <c r="B7" s="65" t="s">
        <v>0</v>
      </c>
      <c r="C7" s="66" t="s">
        <v>1</v>
      </c>
      <c r="D7" s="67"/>
      <c r="E7" s="67"/>
      <c r="F7" s="68"/>
      <c r="G7" s="59" t="s">
        <v>15</v>
      </c>
      <c r="H7" s="66" t="s">
        <v>1</v>
      </c>
      <c r="I7" s="67"/>
      <c r="J7" s="67"/>
      <c r="K7" s="68"/>
      <c r="L7" s="59" t="s">
        <v>15</v>
      </c>
    </row>
    <row r="8" spans="1:12" ht="12.75" customHeight="1">
      <c r="A8" s="60"/>
      <c r="B8" s="65"/>
      <c r="C8" s="62" t="s">
        <v>11</v>
      </c>
      <c r="D8" s="62" t="s">
        <v>12</v>
      </c>
      <c r="E8" s="62" t="s">
        <v>17</v>
      </c>
      <c r="F8" s="62" t="s">
        <v>16</v>
      </c>
      <c r="G8" s="60"/>
      <c r="H8" s="62" t="s">
        <v>11</v>
      </c>
      <c r="I8" s="62" t="s">
        <v>12</v>
      </c>
      <c r="J8" s="62" t="s">
        <v>13</v>
      </c>
      <c r="K8" s="62" t="s">
        <v>14</v>
      </c>
      <c r="L8" s="60"/>
    </row>
    <row r="9" spans="1:12" ht="10.5" customHeight="1">
      <c r="A9" s="61"/>
      <c r="B9" s="65"/>
      <c r="C9" s="63"/>
      <c r="D9" s="63"/>
      <c r="E9" s="63"/>
      <c r="F9" s="63"/>
      <c r="G9" s="60"/>
      <c r="H9" s="63"/>
      <c r="I9" s="63"/>
      <c r="J9" s="63"/>
      <c r="K9" s="63"/>
      <c r="L9" s="60"/>
    </row>
    <row r="10" spans="1:12" ht="12.75" customHeight="1">
      <c r="A10" s="34" t="s">
        <v>18</v>
      </c>
      <c r="B10" s="7">
        <v>3</v>
      </c>
      <c r="C10" s="7">
        <v>1208</v>
      </c>
      <c r="D10" s="7">
        <v>0</v>
      </c>
      <c r="E10" s="7">
        <v>0</v>
      </c>
      <c r="F10" s="7">
        <f>SUM(C10:E10)</f>
        <v>1208</v>
      </c>
      <c r="G10" s="7">
        <v>8407</v>
      </c>
      <c r="H10" s="8">
        <v>7.77</v>
      </c>
      <c r="I10" s="8">
        <v>0</v>
      </c>
      <c r="J10" s="8">
        <v>0</v>
      </c>
      <c r="K10" s="8">
        <v>7.37</v>
      </c>
      <c r="L10" s="8">
        <v>7.44</v>
      </c>
    </row>
    <row r="11" spans="1:12" ht="12.75" customHeight="1">
      <c r="A11" s="35" t="s">
        <v>19</v>
      </c>
      <c r="B11" s="9">
        <v>5</v>
      </c>
      <c r="C11" s="9">
        <v>7458</v>
      </c>
      <c r="D11" s="10">
        <v>0</v>
      </c>
      <c r="E11" s="10">
        <v>0</v>
      </c>
      <c r="F11" s="9">
        <f aca="true" t="shared" si="0" ref="F11:F21">SUM(C11:E11)</f>
        <v>7458</v>
      </c>
      <c r="G11" s="9">
        <v>56078</v>
      </c>
      <c r="H11" s="11">
        <v>47.96</v>
      </c>
      <c r="I11" s="12">
        <v>100</v>
      </c>
      <c r="J11" s="12">
        <v>0</v>
      </c>
      <c r="K11" s="11">
        <v>45.53</v>
      </c>
      <c r="L11" s="11">
        <v>49.65</v>
      </c>
    </row>
    <row r="12" spans="1:12" ht="12.75" customHeight="1">
      <c r="A12" s="34" t="s">
        <v>20</v>
      </c>
      <c r="B12" s="13">
        <v>1</v>
      </c>
      <c r="C12" s="13">
        <v>508</v>
      </c>
      <c r="D12" s="13">
        <v>0</v>
      </c>
      <c r="E12" s="13">
        <v>0</v>
      </c>
      <c r="F12" s="13">
        <f t="shared" si="0"/>
        <v>508</v>
      </c>
      <c r="G12" s="13">
        <v>2572</v>
      </c>
      <c r="H12" s="14">
        <v>3.27</v>
      </c>
      <c r="I12" s="14">
        <v>0</v>
      </c>
      <c r="J12" s="14">
        <v>0</v>
      </c>
      <c r="K12" s="14">
        <v>3.1</v>
      </c>
      <c r="L12" s="14">
        <v>2.28</v>
      </c>
    </row>
    <row r="13" spans="1:12" ht="12.75" customHeight="1">
      <c r="A13" s="36" t="s">
        <v>21</v>
      </c>
      <c r="B13" s="15">
        <v>0</v>
      </c>
      <c r="C13" s="15">
        <v>0</v>
      </c>
      <c r="D13" s="15">
        <v>0</v>
      </c>
      <c r="E13" s="15">
        <v>0</v>
      </c>
      <c r="F13" s="15">
        <f t="shared" si="0"/>
        <v>0</v>
      </c>
      <c r="G13" s="15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</row>
    <row r="14" spans="1:12" ht="12.75" customHeight="1">
      <c r="A14" s="34" t="s">
        <v>22</v>
      </c>
      <c r="B14" s="13">
        <v>2</v>
      </c>
      <c r="C14" s="13">
        <v>85</v>
      </c>
      <c r="D14" s="13">
        <v>0</v>
      </c>
      <c r="E14" s="13">
        <v>47</v>
      </c>
      <c r="F14" s="13">
        <f t="shared" si="0"/>
        <v>132</v>
      </c>
      <c r="G14" s="13">
        <v>484</v>
      </c>
      <c r="H14" s="14">
        <v>0.55</v>
      </c>
      <c r="I14" s="14">
        <v>0</v>
      </c>
      <c r="J14" s="14">
        <v>5.66</v>
      </c>
      <c r="K14" s="14">
        <v>0.81</v>
      </c>
      <c r="L14" s="14">
        <v>0.43</v>
      </c>
    </row>
    <row r="15" spans="1:12" ht="12.75" customHeight="1">
      <c r="A15" s="36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6" t="s">
        <v>2</v>
      </c>
      <c r="I15" s="16">
        <v>0</v>
      </c>
      <c r="J15" s="16">
        <v>0</v>
      </c>
      <c r="K15" s="16">
        <v>0</v>
      </c>
      <c r="L15" s="16">
        <v>0</v>
      </c>
    </row>
    <row r="16" spans="1:12" ht="12.75" customHeight="1">
      <c r="A16" s="34" t="s">
        <v>24</v>
      </c>
      <c r="B16" s="13">
        <v>1</v>
      </c>
      <c r="C16" s="13">
        <v>129</v>
      </c>
      <c r="D16" s="13">
        <v>0</v>
      </c>
      <c r="E16" s="13">
        <v>0</v>
      </c>
      <c r="F16" s="13">
        <f t="shared" si="0"/>
        <v>129</v>
      </c>
      <c r="G16" s="13">
        <v>634</v>
      </c>
      <c r="H16" s="14">
        <v>0.83</v>
      </c>
      <c r="I16" s="14">
        <v>0</v>
      </c>
      <c r="J16" s="14">
        <v>0</v>
      </c>
      <c r="K16" s="14">
        <v>0.79</v>
      </c>
      <c r="L16" s="14">
        <v>0.56</v>
      </c>
    </row>
    <row r="17" spans="1:12" ht="12.75" customHeight="1">
      <c r="A17" s="36" t="s">
        <v>25</v>
      </c>
      <c r="B17" s="15">
        <v>0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</row>
    <row r="18" spans="1:12" ht="12.75" customHeight="1">
      <c r="A18" s="34" t="s">
        <v>28</v>
      </c>
      <c r="B18" s="17">
        <v>0</v>
      </c>
      <c r="C18" s="17">
        <v>0</v>
      </c>
      <c r="D18" s="17">
        <v>0</v>
      </c>
      <c r="E18" s="17">
        <v>0</v>
      </c>
      <c r="F18" s="17">
        <f t="shared" si="0"/>
        <v>0</v>
      </c>
      <c r="G18" s="17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spans="1:12" ht="12.75" customHeight="1">
      <c r="A19" s="37" t="s">
        <v>26</v>
      </c>
      <c r="B19" s="32">
        <f>SUM(B10:B18)</f>
        <v>12</v>
      </c>
      <c r="C19" s="32">
        <f aca="true" t="shared" si="1" ref="C19:L19">SUM(C10:C18)</f>
        <v>9388</v>
      </c>
      <c r="D19" s="32">
        <f t="shared" si="1"/>
        <v>0</v>
      </c>
      <c r="E19" s="32">
        <f t="shared" si="1"/>
        <v>47</v>
      </c>
      <c r="F19" s="32">
        <f t="shared" si="1"/>
        <v>9435</v>
      </c>
      <c r="G19" s="32">
        <f t="shared" si="1"/>
        <v>68175</v>
      </c>
      <c r="H19" s="33">
        <f t="shared" si="1"/>
        <v>60.38</v>
      </c>
      <c r="I19" s="33">
        <f t="shared" si="1"/>
        <v>100</v>
      </c>
      <c r="J19" s="33">
        <f t="shared" si="1"/>
        <v>5.66</v>
      </c>
      <c r="K19" s="33">
        <f t="shared" si="1"/>
        <v>57.6</v>
      </c>
      <c r="L19" s="33">
        <f t="shared" si="1"/>
        <v>60.36</v>
      </c>
    </row>
    <row r="20" spans="1:12" ht="12.75" customHeight="1">
      <c r="A20" s="38" t="s">
        <v>27</v>
      </c>
      <c r="B20" s="19">
        <v>11</v>
      </c>
      <c r="C20" s="19">
        <v>6164</v>
      </c>
      <c r="D20" s="19">
        <v>0</v>
      </c>
      <c r="E20" s="19">
        <v>783</v>
      </c>
      <c r="F20" s="19">
        <f t="shared" si="0"/>
        <v>6947</v>
      </c>
      <c r="G20" s="19">
        <v>44783</v>
      </c>
      <c r="H20" s="20">
        <v>39.63</v>
      </c>
      <c r="I20" s="20" t="s">
        <v>2</v>
      </c>
      <c r="J20" s="20">
        <v>94.34</v>
      </c>
      <c r="K20" s="20">
        <v>42.41</v>
      </c>
      <c r="L20" s="20">
        <v>39.65</v>
      </c>
    </row>
    <row r="21" spans="1:14" ht="12.75" customHeight="1">
      <c r="A21" s="37" t="s">
        <v>5</v>
      </c>
      <c r="B21" s="32">
        <f>SUM(B10:B18,B20)</f>
        <v>23</v>
      </c>
      <c r="C21" s="32">
        <f>SUM(C19:C20)</f>
        <v>15552</v>
      </c>
      <c r="D21" s="32">
        <f>SUM(D19:D20)</f>
        <v>0</v>
      </c>
      <c r="E21" s="32">
        <f>SUM(E19:E20)</f>
        <v>830</v>
      </c>
      <c r="F21" s="32">
        <f t="shared" si="0"/>
        <v>16382</v>
      </c>
      <c r="G21" s="32">
        <f aca="true" t="shared" si="2" ref="G21:L21">SUM(G19:G20)</f>
        <v>112958</v>
      </c>
      <c r="H21" s="33">
        <f t="shared" si="2"/>
        <v>100.01</v>
      </c>
      <c r="I21" s="33">
        <f t="shared" si="2"/>
        <v>100</v>
      </c>
      <c r="J21" s="33">
        <f t="shared" si="2"/>
        <v>100</v>
      </c>
      <c r="K21" s="33">
        <f t="shared" si="2"/>
        <v>100.00999999999999</v>
      </c>
      <c r="L21" s="33">
        <f t="shared" si="2"/>
        <v>100.00999999999999</v>
      </c>
      <c r="N21" s="21"/>
    </row>
    <row r="22" spans="1:14" ht="12.75" customHeight="1">
      <c r="A22" s="22"/>
      <c r="B22" s="23"/>
      <c r="C22" s="24"/>
      <c r="D22" s="24"/>
      <c r="E22" s="24"/>
      <c r="F22" s="24"/>
      <c r="G22" s="24"/>
      <c r="H22" s="25"/>
      <c r="I22" s="25"/>
      <c r="J22" s="25"/>
      <c r="K22" s="25"/>
      <c r="L22" s="25"/>
      <c r="N22" s="21"/>
    </row>
    <row r="23" s="5" customFormat="1" ht="10.5">
      <c r="A23" s="4" t="s">
        <v>4</v>
      </c>
    </row>
    <row r="24" spans="1:12" ht="11.25" customHeight="1">
      <c r="A24" s="59" t="s">
        <v>8</v>
      </c>
      <c r="B24" s="64" t="s">
        <v>9</v>
      </c>
      <c r="C24" s="64"/>
      <c r="D24" s="64"/>
      <c r="E24" s="64"/>
      <c r="F24" s="64"/>
      <c r="G24" s="64"/>
      <c r="H24" s="69" t="s">
        <v>10</v>
      </c>
      <c r="I24" s="70"/>
      <c r="J24" s="70"/>
      <c r="K24" s="70"/>
      <c r="L24" s="71"/>
    </row>
    <row r="25" spans="1:12" ht="11.25" customHeight="1">
      <c r="A25" s="60"/>
      <c r="B25" s="65" t="s">
        <v>0</v>
      </c>
      <c r="C25" s="66" t="s">
        <v>1</v>
      </c>
      <c r="D25" s="67"/>
      <c r="E25" s="67"/>
      <c r="F25" s="68"/>
      <c r="G25" s="59" t="s">
        <v>15</v>
      </c>
      <c r="H25" s="66" t="s">
        <v>1</v>
      </c>
      <c r="I25" s="67"/>
      <c r="J25" s="67"/>
      <c r="K25" s="68"/>
      <c r="L25" s="59" t="s">
        <v>15</v>
      </c>
    </row>
    <row r="26" spans="1:12" ht="12.75" customHeight="1">
      <c r="A26" s="60"/>
      <c r="B26" s="65"/>
      <c r="C26" s="62" t="s">
        <v>11</v>
      </c>
      <c r="D26" s="62" t="s">
        <v>12</v>
      </c>
      <c r="E26" s="62" t="s">
        <v>17</v>
      </c>
      <c r="F26" s="62" t="s">
        <v>16</v>
      </c>
      <c r="G26" s="60"/>
      <c r="H26" s="62" t="s">
        <v>11</v>
      </c>
      <c r="I26" s="62" t="s">
        <v>12</v>
      </c>
      <c r="J26" s="62" t="s">
        <v>13</v>
      </c>
      <c r="K26" s="62" t="s">
        <v>14</v>
      </c>
      <c r="L26" s="60"/>
    </row>
    <row r="27" spans="1:12" ht="10.5" customHeight="1">
      <c r="A27" s="61"/>
      <c r="B27" s="65"/>
      <c r="C27" s="63"/>
      <c r="D27" s="63"/>
      <c r="E27" s="63"/>
      <c r="F27" s="63"/>
      <c r="G27" s="60"/>
      <c r="H27" s="63"/>
      <c r="I27" s="63"/>
      <c r="J27" s="63"/>
      <c r="K27" s="63"/>
      <c r="L27" s="60"/>
    </row>
    <row r="28" spans="1:12" ht="12.75" customHeight="1">
      <c r="A28" s="34" t="s">
        <v>18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</row>
    <row r="29" spans="1:12" ht="12.75" customHeight="1">
      <c r="A29" s="35" t="s">
        <v>19</v>
      </c>
      <c r="B29" s="41">
        <v>3</v>
      </c>
      <c r="C29" s="41">
        <v>1833</v>
      </c>
      <c r="D29" s="42">
        <v>44</v>
      </c>
      <c r="E29" s="42">
        <v>0</v>
      </c>
      <c r="F29" s="41">
        <v>1877</v>
      </c>
      <c r="G29" s="41">
        <v>12501</v>
      </c>
      <c r="H29" s="48">
        <v>19</v>
      </c>
      <c r="I29" s="49">
        <v>100</v>
      </c>
      <c r="J29" s="49">
        <v>0</v>
      </c>
      <c r="K29" s="48">
        <v>19.37</v>
      </c>
      <c r="L29" s="48">
        <v>30.63</v>
      </c>
    </row>
    <row r="30" spans="1:12" ht="12.75" customHeight="1">
      <c r="A30" s="34" t="s">
        <v>20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</row>
    <row r="31" spans="1:12" ht="12.75" customHeight="1">
      <c r="A31" s="36" t="s">
        <v>21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</row>
    <row r="32" spans="1:12" ht="12.75" customHeight="1">
      <c r="A32" s="34" t="s">
        <v>22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</row>
    <row r="33" spans="1:12" ht="12.75" customHeight="1">
      <c r="A33" s="36" t="s">
        <v>23</v>
      </c>
      <c r="B33" s="44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</row>
    <row r="34" spans="1:12" ht="12.75" customHeight="1">
      <c r="A34" s="34" t="s">
        <v>24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</row>
    <row r="35" spans="1:12" ht="12.75" customHeight="1">
      <c r="A35" s="36" t="s">
        <v>25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</row>
    <row r="36" spans="1:12" ht="12.75" customHeight="1">
      <c r="A36" s="34" t="s">
        <v>28</v>
      </c>
      <c r="B36" s="43">
        <v>1</v>
      </c>
      <c r="C36" s="43">
        <v>7419</v>
      </c>
      <c r="D36" s="43">
        <v>0</v>
      </c>
      <c r="E36" s="43">
        <v>0</v>
      </c>
      <c r="F36" s="43">
        <v>7419</v>
      </c>
      <c r="G36" s="43">
        <v>25589</v>
      </c>
      <c r="H36" s="50">
        <v>76.9</v>
      </c>
      <c r="I36" s="50">
        <v>0</v>
      </c>
      <c r="J36" s="50">
        <v>0</v>
      </c>
      <c r="K36" s="50">
        <v>76.55</v>
      </c>
      <c r="L36" s="50">
        <v>62.71</v>
      </c>
    </row>
    <row r="37" spans="1:12" ht="12.75" customHeight="1">
      <c r="A37" s="37" t="s">
        <v>26</v>
      </c>
      <c r="B37" s="45">
        <f>SUM(B28:B36)</f>
        <v>4</v>
      </c>
      <c r="C37" s="45">
        <f>SUM(C28:C36)</f>
        <v>9252</v>
      </c>
      <c r="D37" s="45">
        <f aca="true" t="shared" si="3" ref="D37:L37">SUM(D28:D36)</f>
        <v>44</v>
      </c>
      <c r="E37" s="45">
        <f t="shared" si="3"/>
        <v>0</v>
      </c>
      <c r="F37" s="45">
        <f t="shared" si="3"/>
        <v>9296</v>
      </c>
      <c r="G37" s="45">
        <f t="shared" si="3"/>
        <v>38090</v>
      </c>
      <c r="H37" s="52">
        <f t="shared" si="3"/>
        <v>95.9</v>
      </c>
      <c r="I37" s="52">
        <f t="shared" si="3"/>
        <v>100</v>
      </c>
      <c r="J37" s="52">
        <f t="shared" si="3"/>
        <v>0</v>
      </c>
      <c r="K37" s="52">
        <f t="shared" si="3"/>
        <v>95.92</v>
      </c>
      <c r="L37" s="52">
        <f t="shared" si="3"/>
        <v>93.34</v>
      </c>
    </row>
    <row r="38" spans="1:12" ht="12.75" customHeight="1">
      <c r="A38" s="38" t="s">
        <v>27</v>
      </c>
      <c r="B38" s="46">
        <v>4</v>
      </c>
      <c r="C38" s="46">
        <v>395</v>
      </c>
      <c r="D38" s="46">
        <v>4.09</v>
      </c>
      <c r="E38" s="46">
        <v>0</v>
      </c>
      <c r="F38" s="46">
        <v>395</v>
      </c>
      <c r="G38" s="46">
        <v>2716</v>
      </c>
      <c r="H38" s="53">
        <v>4.1</v>
      </c>
      <c r="I38" s="53">
        <v>0</v>
      </c>
      <c r="J38" s="53">
        <v>0</v>
      </c>
      <c r="K38" s="53">
        <v>4.08</v>
      </c>
      <c r="L38" s="53">
        <v>6.66</v>
      </c>
    </row>
    <row r="39" spans="1:14" ht="12.75" customHeight="1">
      <c r="A39" s="37" t="s">
        <v>5</v>
      </c>
      <c r="B39" s="45">
        <f>SUM(B28:B36,B38)</f>
        <v>8</v>
      </c>
      <c r="C39" s="45">
        <f aca="true" t="shared" si="4" ref="C39:L39">SUM(C28:C36,C38)</f>
        <v>9647</v>
      </c>
      <c r="D39" s="45">
        <f t="shared" si="4"/>
        <v>48.09</v>
      </c>
      <c r="E39" s="45">
        <f t="shared" si="4"/>
        <v>0</v>
      </c>
      <c r="F39" s="45">
        <f t="shared" si="4"/>
        <v>9691</v>
      </c>
      <c r="G39" s="45">
        <f t="shared" si="4"/>
        <v>40806</v>
      </c>
      <c r="H39" s="52">
        <f t="shared" si="4"/>
        <v>100</v>
      </c>
      <c r="I39" s="52">
        <f t="shared" si="4"/>
        <v>100</v>
      </c>
      <c r="J39" s="52">
        <f t="shared" si="4"/>
        <v>0</v>
      </c>
      <c r="K39" s="52">
        <f t="shared" si="4"/>
        <v>100</v>
      </c>
      <c r="L39" s="52">
        <f t="shared" si="4"/>
        <v>100</v>
      </c>
      <c r="N39" s="21"/>
    </row>
    <row r="41" s="5" customFormat="1" ht="10.5">
      <c r="A41" s="4" t="s">
        <v>5</v>
      </c>
    </row>
    <row r="42" spans="1:12" ht="11.25" customHeight="1">
      <c r="A42" s="59" t="s">
        <v>8</v>
      </c>
      <c r="B42" s="64" t="s">
        <v>9</v>
      </c>
      <c r="C42" s="64"/>
      <c r="D42" s="64"/>
      <c r="E42" s="64"/>
      <c r="F42" s="64"/>
      <c r="G42" s="64"/>
      <c r="H42" s="69" t="s">
        <v>10</v>
      </c>
      <c r="I42" s="70"/>
      <c r="J42" s="70"/>
      <c r="K42" s="70"/>
      <c r="L42" s="71"/>
    </row>
    <row r="43" spans="1:12" ht="11.25" customHeight="1">
      <c r="A43" s="60"/>
      <c r="B43" s="65" t="s">
        <v>0</v>
      </c>
      <c r="C43" s="66" t="s">
        <v>1</v>
      </c>
      <c r="D43" s="67"/>
      <c r="E43" s="67"/>
      <c r="F43" s="68"/>
      <c r="G43" s="59" t="s">
        <v>15</v>
      </c>
      <c r="H43" s="66" t="s">
        <v>1</v>
      </c>
      <c r="I43" s="67"/>
      <c r="J43" s="67"/>
      <c r="K43" s="68"/>
      <c r="L43" s="59" t="s">
        <v>15</v>
      </c>
    </row>
    <row r="44" spans="1:12" ht="12.75" customHeight="1">
      <c r="A44" s="60"/>
      <c r="B44" s="65"/>
      <c r="C44" s="62" t="s">
        <v>11</v>
      </c>
      <c r="D44" s="62" t="s">
        <v>12</v>
      </c>
      <c r="E44" s="62" t="s">
        <v>17</v>
      </c>
      <c r="F44" s="62" t="s">
        <v>16</v>
      </c>
      <c r="G44" s="60"/>
      <c r="H44" s="62" t="s">
        <v>11</v>
      </c>
      <c r="I44" s="62" t="s">
        <v>12</v>
      </c>
      <c r="J44" s="62" t="s">
        <v>13</v>
      </c>
      <c r="K44" s="62" t="s">
        <v>14</v>
      </c>
      <c r="L44" s="60"/>
    </row>
    <row r="45" spans="1:12" ht="10.5" customHeight="1">
      <c r="A45" s="61"/>
      <c r="B45" s="65"/>
      <c r="C45" s="63"/>
      <c r="D45" s="63"/>
      <c r="E45" s="63"/>
      <c r="F45" s="63"/>
      <c r="G45" s="60"/>
      <c r="H45" s="63"/>
      <c r="I45" s="63"/>
      <c r="J45" s="63"/>
      <c r="K45" s="63"/>
      <c r="L45" s="60"/>
    </row>
    <row r="46" spans="1:12" ht="12.75" customHeight="1">
      <c r="A46" s="34" t="s">
        <v>18</v>
      </c>
      <c r="B46" s="39">
        <f>B10+B28</f>
        <v>3</v>
      </c>
      <c r="C46" s="39">
        <f>C10+C28</f>
        <v>1208</v>
      </c>
      <c r="D46" s="39">
        <f>D10+D28</f>
        <v>0</v>
      </c>
      <c r="E46" s="39">
        <f>E10+E28</f>
        <v>0</v>
      </c>
      <c r="F46" s="39">
        <f>F10+F28</f>
        <v>1208</v>
      </c>
      <c r="G46" s="39">
        <f>G10+G28</f>
        <v>8407</v>
      </c>
      <c r="H46" s="72">
        <v>4.79</v>
      </c>
      <c r="I46" s="72">
        <v>0</v>
      </c>
      <c r="J46" s="72">
        <v>0</v>
      </c>
      <c r="K46" s="72">
        <v>4.63</v>
      </c>
      <c r="L46" s="72">
        <v>5.47</v>
      </c>
    </row>
    <row r="47" spans="1:12" ht="12.75" customHeight="1">
      <c r="A47" s="36" t="s">
        <v>19</v>
      </c>
      <c r="B47" s="55">
        <f aca="true" t="shared" si="5" ref="B47:B57">B11+B29</f>
        <v>8</v>
      </c>
      <c r="C47" s="55">
        <f aca="true" t="shared" si="6" ref="B47:G57">C11+C29</f>
        <v>9291</v>
      </c>
      <c r="D47" s="55">
        <f t="shared" si="6"/>
        <v>44</v>
      </c>
      <c r="E47" s="55">
        <f t="shared" si="6"/>
        <v>0</v>
      </c>
      <c r="F47" s="55">
        <f t="shared" si="6"/>
        <v>9335</v>
      </c>
      <c r="G47" s="55">
        <f t="shared" si="6"/>
        <v>68579</v>
      </c>
      <c r="H47" s="73">
        <v>36.87</v>
      </c>
      <c r="I47" s="73">
        <v>100</v>
      </c>
      <c r="J47" s="73">
        <v>0</v>
      </c>
      <c r="K47" s="73">
        <v>35.8</v>
      </c>
      <c r="L47" s="73">
        <v>44.6</v>
      </c>
    </row>
    <row r="48" spans="1:12" ht="12.75" customHeight="1">
      <c r="A48" s="34" t="s">
        <v>20</v>
      </c>
      <c r="B48" s="54">
        <f t="shared" si="5"/>
        <v>1</v>
      </c>
      <c r="C48" s="54">
        <f t="shared" si="6"/>
        <v>508</v>
      </c>
      <c r="D48" s="54">
        <f t="shared" si="6"/>
        <v>0</v>
      </c>
      <c r="E48" s="54">
        <f t="shared" si="6"/>
        <v>0</v>
      </c>
      <c r="F48" s="54">
        <f t="shared" si="6"/>
        <v>508</v>
      </c>
      <c r="G48" s="54">
        <f t="shared" si="6"/>
        <v>2572</v>
      </c>
      <c r="H48" s="74">
        <v>2.02</v>
      </c>
      <c r="I48" s="74">
        <v>0</v>
      </c>
      <c r="J48" s="74">
        <v>0</v>
      </c>
      <c r="K48" s="74">
        <v>1.95</v>
      </c>
      <c r="L48" s="74">
        <v>1.67</v>
      </c>
    </row>
    <row r="49" spans="1:12" ht="12.75" customHeight="1">
      <c r="A49" s="36" t="s">
        <v>21</v>
      </c>
      <c r="B49" s="55">
        <f t="shared" si="5"/>
        <v>0</v>
      </c>
      <c r="C49" s="55">
        <f t="shared" si="6"/>
        <v>0</v>
      </c>
      <c r="D49" s="55">
        <f t="shared" si="6"/>
        <v>0</v>
      </c>
      <c r="E49" s="55">
        <f t="shared" si="6"/>
        <v>0</v>
      </c>
      <c r="F49" s="55">
        <f t="shared" si="6"/>
        <v>0</v>
      </c>
      <c r="G49" s="55">
        <f t="shared" si="6"/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</row>
    <row r="50" spans="1:12" ht="12.75" customHeight="1">
      <c r="A50" s="34" t="s">
        <v>22</v>
      </c>
      <c r="B50" s="54">
        <f t="shared" si="5"/>
        <v>2</v>
      </c>
      <c r="C50" s="54">
        <f t="shared" si="6"/>
        <v>85</v>
      </c>
      <c r="D50" s="54">
        <f t="shared" si="6"/>
        <v>0</v>
      </c>
      <c r="E50" s="54">
        <f t="shared" si="6"/>
        <v>47</v>
      </c>
      <c r="F50" s="54">
        <f t="shared" si="6"/>
        <v>132</v>
      </c>
      <c r="G50" s="54">
        <f t="shared" si="6"/>
        <v>484</v>
      </c>
      <c r="H50" s="74">
        <v>0.34</v>
      </c>
      <c r="I50" s="74">
        <v>0</v>
      </c>
      <c r="J50" s="74">
        <v>5.66</v>
      </c>
      <c r="K50" s="74">
        <v>0.51</v>
      </c>
      <c r="L50" s="74">
        <v>0.31</v>
      </c>
    </row>
    <row r="51" spans="1:12" ht="12.75" customHeight="1">
      <c r="A51" s="36" t="s">
        <v>23</v>
      </c>
      <c r="B51" s="55">
        <f t="shared" si="5"/>
        <v>0</v>
      </c>
      <c r="C51" s="55">
        <f t="shared" si="6"/>
        <v>0</v>
      </c>
      <c r="D51" s="55">
        <f t="shared" si="6"/>
        <v>0</v>
      </c>
      <c r="E51" s="55">
        <f t="shared" si="6"/>
        <v>0</v>
      </c>
      <c r="F51" s="55">
        <f t="shared" si="6"/>
        <v>0</v>
      </c>
      <c r="G51" s="55">
        <f t="shared" si="6"/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</row>
    <row r="52" spans="1:12" ht="12.75" customHeight="1">
      <c r="A52" s="34" t="s">
        <v>24</v>
      </c>
      <c r="B52" s="54">
        <f t="shared" si="5"/>
        <v>1</v>
      </c>
      <c r="C52" s="54">
        <f t="shared" si="6"/>
        <v>129</v>
      </c>
      <c r="D52" s="54">
        <f t="shared" si="6"/>
        <v>0</v>
      </c>
      <c r="E52" s="54">
        <f t="shared" si="6"/>
        <v>0</v>
      </c>
      <c r="F52" s="54">
        <f t="shared" si="6"/>
        <v>129</v>
      </c>
      <c r="G52" s="54">
        <f t="shared" si="6"/>
        <v>634</v>
      </c>
      <c r="H52" s="74">
        <v>0.51</v>
      </c>
      <c r="I52" s="74">
        <v>0</v>
      </c>
      <c r="J52" s="74">
        <v>0</v>
      </c>
      <c r="K52" s="74">
        <v>0.49</v>
      </c>
      <c r="L52" s="74">
        <v>0.41</v>
      </c>
    </row>
    <row r="53" spans="1:12" ht="12.75" customHeight="1">
      <c r="A53" s="36" t="s">
        <v>25</v>
      </c>
      <c r="B53" s="55">
        <f t="shared" si="5"/>
        <v>0</v>
      </c>
      <c r="C53" s="55">
        <f t="shared" si="6"/>
        <v>0</v>
      </c>
      <c r="D53" s="55">
        <f t="shared" si="6"/>
        <v>0</v>
      </c>
      <c r="E53" s="55">
        <f t="shared" si="6"/>
        <v>0</v>
      </c>
      <c r="F53" s="55">
        <f t="shared" si="6"/>
        <v>0</v>
      </c>
      <c r="G53" s="55">
        <f t="shared" si="6"/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</row>
    <row r="54" spans="1:12" ht="12.75" customHeight="1">
      <c r="A54" s="34" t="s">
        <v>28</v>
      </c>
      <c r="B54" s="54">
        <f t="shared" si="5"/>
        <v>1</v>
      </c>
      <c r="C54" s="54">
        <f t="shared" si="6"/>
        <v>7419</v>
      </c>
      <c r="D54" s="54">
        <f t="shared" si="6"/>
        <v>0</v>
      </c>
      <c r="E54" s="54">
        <f t="shared" si="6"/>
        <v>0</v>
      </c>
      <c r="F54" s="54">
        <f t="shared" si="6"/>
        <v>7419</v>
      </c>
      <c r="G54" s="54">
        <f t="shared" si="6"/>
        <v>25589</v>
      </c>
      <c r="H54" s="74">
        <v>29.44</v>
      </c>
      <c r="I54" s="74">
        <v>0</v>
      </c>
      <c r="J54" s="74">
        <v>0</v>
      </c>
      <c r="K54" s="74">
        <v>28.45</v>
      </c>
      <c r="L54" s="74">
        <v>16.64</v>
      </c>
    </row>
    <row r="55" spans="1:12" ht="12.75" customHeight="1">
      <c r="A55" s="37" t="s">
        <v>26</v>
      </c>
      <c r="B55" s="56">
        <f t="shared" si="5"/>
        <v>16</v>
      </c>
      <c r="C55" s="56">
        <f t="shared" si="6"/>
        <v>18640</v>
      </c>
      <c r="D55" s="56">
        <f t="shared" si="6"/>
        <v>44</v>
      </c>
      <c r="E55" s="56">
        <f t="shared" si="6"/>
        <v>47</v>
      </c>
      <c r="F55" s="56">
        <f t="shared" si="6"/>
        <v>18731</v>
      </c>
      <c r="G55" s="56">
        <f t="shared" si="6"/>
        <v>106265</v>
      </c>
      <c r="H55" s="75">
        <f>SUM(H46:H54)</f>
        <v>73.97</v>
      </c>
      <c r="I55" s="75">
        <f>SUM(I46:I54)</f>
        <v>100</v>
      </c>
      <c r="J55" s="75">
        <f>SUM(J46:J54)</f>
        <v>5.66</v>
      </c>
      <c r="K55" s="75">
        <f>SUM(K46:K54)</f>
        <v>71.83</v>
      </c>
      <c r="L55" s="75">
        <f>SUM(L46:L54)</f>
        <v>69.1</v>
      </c>
    </row>
    <row r="56" spans="1:12" ht="12.75" customHeight="1">
      <c r="A56" s="38" t="s">
        <v>27</v>
      </c>
      <c r="B56" s="39">
        <f t="shared" si="5"/>
        <v>15</v>
      </c>
      <c r="C56" s="39">
        <f t="shared" si="6"/>
        <v>6559</v>
      </c>
      <c r="D56" s="39">
        <f t="shared" si="6"/>
        <v>4.09</v>
      </c>
      <c r="E56" s="39">
        <f t="shared" si="6"/>
        <v>783</v>
      </c>
      <c r="F56" s="39">
        <f t="shared" si="6"/>
        <v>7342</v>
      </c>
      <c r="G56" s="39">
        <f t="shared" si="6"/>
        <v>47499</v>
      </c>
      <c r="H56" s="72">
        <v>26.03</v>
      </c>
      <c r="I56" s="72">
        <v>0</v>
      </c>
      <c r="J56" s="72">
        <v>94.3</v>
      </c>
      <c r="K56" s="72">
        <v>28.16</v>
      </c>
      <c r="L56" s="72">
        <v>30.89</v>
      </c>
    </row>
    <row r="57" spans="1:14" ht="12.75" customHeight="1">
      <c r="A57" s="37" t="s">
        <v>5</v>
      </c>
      <c r="B57" s="57">
        <f t="shared" si="5"/>
        <v>31</v>
      </c>
      <c r="C57" s="57">
        <f t="shared" si="6"/>
        <v>25199</v>
      </c>
      <c r="D57" s="57">
        <f t="shared" si="6"/>
        <v>48.09</v>
      </c>
      <c r="E57" s="57">
        <f t="shared" si="6"/>
        <v>830</v>
      </c>
      <c r="F57" s="57">
        <f t="shared" si="6"/>
        <v>26073</v>
      </c>
      <c r="G57" s="57">
        <f t="shared" si="6"/>
        <v>153764</v>
      </c>
      <c r="H57" s="76">
        <f>H55+H56</f>
        <v>100</v>
      </c>
      <c r="I57" s="76">
        <f>I55+I56</f>
        <v>100</v>
      </c>
      <c r="J57" s="76">
        <f>J55+J56</f>
        <v>99.96</v>
      </c>
      <c r="K57" s="76">
        <f>K55+K56</f>
        <v>99.99</v>
      </c>
      <c r="L57" s="76">
        <f>L55+L56</f>
        <v>99.99</v>
      </c>
      <c r="N57" s="21"/>
    </row>
    <row r="58" s="27" customFormat="1" ht="15" customHeight="1">
      <c r="A58" s="26"/>
    </row>
    <row r="59" s="27" customFormat="1" ht="10.5"/>
    <row r="60" s="28" customFormat="1" ht="10.5">
      <c r="H60" s="29"/>
    </row>
    <row r="61" s="28" customFormat="1" ht="10.5"/>
    <row r="62" s="28" customFormat="1" ht="10.5"/>
    <row r="63" s="28" customFormat="1" ht="10.5"/>
    <row r="64" s="28" customFormat="1" ht="10.5"/>
    <row r="65" s="28" customFormat="1" ht="10.5"/>
    <row r="66" s="28" customFormat="1" ht="10.5"/>
    <row r="67" s="28" customFormat="1" ht="10.5"/>
    <row r="68" s="28" customFormat="1" ht="10.5"/>
    <row r="69" s="28" customFormat="1" ht="21.75" customHeight="1"/>
    <row r="70" spans="7:9" ht="12">
      <c r="G70" s="30"/>
      <c r="I70" s="31"/>
    </row>
  </sheetData>
  <sheetProtection formatCells="0" formatColumns="0" selectLockedCells="1" selectUnlockedCells="1"/>
  <mergeCells count="50">
    <mergeCell ref="D44:D45"/>
    <mergeCell ref="E44:E45"/>
    <mergeCell ref="F44:F45"/>
    <mergeCell ref="H44:H45"/>
    <mergeCell ref="I44:I45"/>
    <mergeCell ref="L43:L45"/>
    <mergeCell ref="A6:A9"/>
    <mergeCell ref="B42:G42"/>
    <mergeCell ref="B43:B45"/>
    <mergeCell ref="C43:F43"/>
    <mergeCell ref="G43:G45"/>
    <mergeCell ref="H43:K43"/>
    <mergeCell ref="J44:J45"/>
    <mergeCell ref="K44:K45"/>
    <mergeCell ref="H42:L42"/>
    <mergeCell ref="C44:C45"/>
    <mergeCell ref="B6:G6"/>
    <mergeCell ref="C8:C9"/>
    <mergeCell ref="B7:B9"/>
    <mergeCell ref="C7:F7"/>
    <mergeCell ref="H7:K7"/>
    <mergeCell ref="H6:L6"/>
    <mergeCell ref="G7:G9"/>
    <mergeCell ref="F8:F9"/>
    <mergeCell ref="E8:E9"/>
    <mergeCell ref="H8:H9"/>
    <mergeCell ref="J8:J9"/>
    <mergeCell ref="L7:L9"/>
    <mergeCell ref="K8:K9"/>
    <mergeCell ref="D8:D9"/>
    <mergeCell ref="K26:K27"/>
    <mergeCell ref="E26:E27"/>
    <mergeCell ref="I8:I9"/>
    <mergeCell ref="C25:F25"/>
    <mergeCell ref="G25:G27"/>
    <mergeCell ref="H25:K25"/>
    <mergeCell ref="H24:L24"/>
    <mergeCell ref="L25:L27"/>
    <mergeCell ref="C26:C27"/>
    <mergeCell ref="D26:D27"/>
    <mergeCell ref="A2:L2"/>
    <mergeCell ref="A3:L3"/>
    <mergeCell ref="A24:A27"/>
    <mergeCell ref="A42:A45"/>
    <mergeCell ref="F26:F27"/>
    <mergeCell ref="H26:H27"/>
    <mergeCell ref="I26:I27"/>
    <mergeCell ref="J26:J27"/>
    <mergeCell ref="B24:G24"/>
    <mergeCell ref="B25:B27"/>
  </mergeCells>
  <printOptions horizontalCentered="1"/>
  <pageMargins left="0.5905511811023623" right="0.5905511811023623" top="0.1968503937007874" bottom="0.1968503937007874" header="0.5118110236220472" footer="0.5118110236220472"/>
  <pageSetup fitToHeight="1" fitToWidth="1" horizontalDpi="600" verticalDpi="600" orientation="portrait" paperSize="9" scale="94" r:id="rId2"/>
  <ignoredErrors>
    <ignoredError sqref="F10:F18 F20" formulaRange="1"/>
    <ignoredError sqref="F19 F2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2020-07-23T15:17:21Z</cp:lastPrinted>
  <dcterms:created xsi:type="dcterms:W3CDTF">2005-07-06T11:51:42Z</dcterms:created>
  <dcterms:modified xsi:type="dcterms:W3CDTF">2020-07-23T15:17:29Z</dcterms:modified>
  <cp:category/>
  <cp:version/>
  <cp:contentType/>
  <cp:contentStatus/>
</cp:coreProperties>
</file>